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.11\common\事業課\000_事業課\001_業務一覧\R7\02_アーツカウンシル金沢\05_能登復興支援\02_募集要項\"/>
    </mc:Choice>
  </mc:AlternateContent>
  <xr:revisionPtr revIDLastSave="0" documentId="13_ncr:1_{61933C22-141F-4639-82D3-F73DE0FF448B}" xr6:coauthVersionLast="47" xr6:coauthVersionMax="47" xr10:uidLastSave="{00000000-0000-0000-0000-000000000000}"/>
  <bookViews>
    <workbookView xWindow="28680" yWindow="-120" windowWidth="29040" windowHeight="15720" xr2:uid="{3F4EA79F-B713-4BAB-B4F6-BB0B6D6FD925}"/>
  </bookViews>
  <sheets>
    <sheet name="車両燃料費計算書" sheetId="2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  <c r="K25" i="2" s="1"/>
  <c r="J17" i="2"/>
  <c r="J18" i="2"/>
  <c r="J19" i="2"/>
  <c r="J20" i="2"/>
  <c r="J21" i="2"/>
  <c r="J22" i="2"/>
  <c r="J23" i="2"/>
  <c r="K23" i="2" s="1"/>
  <c r="J24" i="2"/>
  <c r="K24" i="2" s="1"/>
  <c r="J16" i="2"/>
  <c r="G6" i="2" a="1"/>
  <c r="G6" i="2" s="1"/>
  <c r="H6" i="2" s="1"/>
  <c r="K17" i="3"/>
  <c r="K18" i="3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16" i="3"/>
  <c r="K25" i="3"/>
  <c r="G10" i="3" a="1"/>
  <c r="G10" i="3" s="1"/>
  <c r="H10" i="3" s="1"/>
  <c r="G9" i="3" a="1"/>
  <c r="G9" i="3" s="1"/>
  <c r="H9" i="3" s="1"/>
  <c r="G8" i="3" a="1"/>
  <c r="G8" i="3" s="1"/>
  <c r="H8" i="3" s="1"/>
  <c r="G7" i="3" a="1"/>
  <c r="G7" i="3" s="1"/>
  <c r="H7" i="3" s="1"/>
  <c r="H6" i="3"/>
  <c r="K22" i="2"/>
  <c r="K21" i="2"/>
  <c r="K20" i="2"/>
  <c r="K19" i="2"/>
  <c r="K18" i="2"/>
  <c r="K17" i="2"/>
  <c r="K16" i="2"/>
  <c r="G10" i="2" a="1"/>
  <c r="G10" i="2" s="1"/>
  <c r="H10" i="2" s="1"/>
  <c r="G9" i="2" a="1"/>
  <c r="G9" i="2" s="1"/>
  <c r="H9" i="2" s="1"/>
  <c r="G8" i="2" a="1"/>
  <c r="G8" i="2" s="1"/>
  <c r="H8" i="2" s="1"/>
  <c r="G7" i="2" a="1"/>
  <c r="G7" i="2" s="1"/>
  <c r="H7" i="2" s="1"/>
  <c r="H11" i="3" l="1"/>
  <c r="K26" i="3"/>
  <c r="K26" i="2"/>
  <c r="H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<sst xmlns="http://schemas.openxmlformats.org/spreadsheetml/2006/main" count="45" uniqueCount="22">
  <si>
    <t>月日</t>
    <rPh sb="0" eb="2">
      <t>ツキヒ</t>
    </rPh>
    <phoneticPr fontId="2"/>
  </si>
  <si>
    <r>
      <t xml:space="preserve">到着地
</t>
    </r>
    <r>
      <rPr>
        <sz val="9"/>
        <color theme="1"/>
        <rFont val="游ゴシック"/>
        <family val="3"/>
        <charset val="128"/>
        <scheme val="minor"/>
      </rPr>
      <t>（プルダウンから選択）</t>
    </r>
    <rPh sb="0" eb="2">
      <t>トウチャク</t>
    </rPh>
    <rPh sb="2" eb="3">
      <t>チ</t>
    </rPh>
    <rPh sb="12" eb="14">
      <t>センタク</t>
    </rPh>
    <phoneticPr fontId="2"/>
  </si>
  <si>
    <t>小計</t>
    <rPh sb="0" eb="2">
      <t>ショウケイ</t>
    </rPh>
    <phoneticPr fontId="2"/>
  </si>
  <si>
    <t>1. 往復タイプ</t>
    <rPh sb="3" eb="5">
      <t>オウフク</t>
    </rPh>
    <phoneticPr fontId="2"/>
  </si>
  <si>
    <t>2. 周遊タイプ</t>
    <rPh sb="3" eb="5">
      <t>シュウユウ</t>
    </rPh>
    <phoneticPr fontId="2"/>
  </si>
  <si>
    <t>単価</t>
    <phoneticPr fontId="2"/>
  </si>
  <si>
    <t>合計（円）</t>
    <rPh sb="0" eb="2">
      <t>ゴウケイ</t>
    </rPh>
    <rPh sb="3" eb="4">
      <t>エン</t>
    </rPh>
    <phoneticPr fontId="2"/>
  </si>
  <si>
    <r>
      <t xml:space="preserve">台数
</t>
    </r>
    <r>
      <rPr>
        <sz val="9"/>
        <color theme="1"/>
        <rFont val="游ゴシック"/>
        <family val="3"/>
        <charset val="128"/>
        <scheme val="minor"/>
      </rPr>
      <t>(台)</t>
    </r>
    <rPh sb="0" eb="2">
      <t>ダイスウ</t>
    </rPh>
    <rPh sb="4" eb="5">
      <t>ダイ</t>
    </rPh>
    <phoneticPr fontId="2"/>
  </si>
  <si>
    <r>
      <t xml:space="preserve">到着地
</t>
    </r>
    <r>
      <rPr>
        <sz val="9"/>
        <color theme="1"/>
        <rFont val="游ゴシック"/>
        <family val="3"/>
        <charset val="128"/>
        <scheme val="minor"/>
      </rPr>
      <t>（名称＋住所）</t>
    </r>
    <rPh sb="0" eb="2">
      <t>トウチャク</t>
    </rPh>
    <rPh sb="2" eb="3">
      <t>チ</t>
    </rPh>
    <rPh sb="5" eb="7">
      <t>メイショウ</t>
    </rPh>
    <rPh sb="8" eb="10">
      <t>ジュウショ</t>
    </rPh>
    <phoneticPr fontId="2"/>
  </si>
  <si>
    <r>
      <t xml:space="preserve">出発地
</t>
    </r>
    <r>
      <rPr>
        <sz val="9"/>
        <color theme="1"/>
        <rFont val="游ゴシック"/>
        <family val="3"/>
        <charset val="128"/>
        <scheme val="minor"/>
      </rPr>
      <t>（名称＋住所）</t>
    </r>
    <rPh sb="0" eb="3">
      <t>シュッパツチ</t>
    </rPh>
    <rPh sb="5" eb="7">
      <t>メイショウ</t>
    </rPh>
    <rPh sb="8" eb="10">
      <t>ジュウショ</t>
    </rPh>
    <phoneticPr fontId="2"/>
  </si>
  <si>
    <r>
      <rPr>
        <sz val="11"/>
        <color theme="1"/>
        <rFont val="游ゴシック"/>
        <family val="3"/>
        <charset val="128"/>
        <scheme val="minor"/>
      </rPr>
      <t>距離</t>
    </r>
    <r>
      <rPr>
        <sz val="9"/>
        <color theme="1"/>
        <rFont val="游ゴシック"/>
        <family val="3"/>
        <charset val="128"/>
        <scheme val="minor"/>
      </rPr>
      <t xml:space="preserve">
(km)</t>
    </r>
    <rPh sb="0" eb="2">
      <t>キョリ</t>
    </rPh>
    <phoneticPr fontId="2"/>
  </si>
  <si>
    <t>出発日</t>
    <rPh sb="0" eb="3">
      <t>シュッパツビ</t>
    </rPh>
    <phoneticPr fontId="2"/>
  </si>
  <si>
    <t>帰着日</t>
    <rPh sb="0" eb="2">
      <t>キチャク</t>
    </rPh>
    <rPh sb="2" eb="3">
      <t>ビ</t>
    </rPh>
    <phoneticPr fontId="2"/>
  </si>
  <si>
    <t>七尾市</t>
  </si>
  <si>
    <t>自宅
（金沢市柿木畠1-1）</t>
    <rPh sb="0" eb="2">
      <t>ジタク</t>
    </rPh>
    <rPh sb="4" eb="6">
      <t>カナザワ</t>
    </rPh>
    <rPh sb="6" eb="7">
      <t>シ</t>
    </rPh>
    <rPh sb="7" eb="9">
      <t>カキノキ</t>
    </rPh>
    <rPh sb="9" eb="10">
      <t>バタケ</t>
    </rPh>
    <phoneticPr fontId="2"/>
  </si>
  <si>
    <t>矢田郷地区コミュニティセンター（七尾市本府中ヲ38）</t>
    <rPh sb="0" eb="2">
      <t>ヤタ</t>
    </rPh>
    <rPh sb="2" eb="3">
      <t>ゴウ</t>
    </rPh>
    <rPh sb="3" eb="5">
      <t>チク</t>
    </rPh>
    <phoneticPr fontId="2"/>
  </si>
  <si>
    <t>矢田郷地区コミュニティセンター（七尾市本府中ヲ38）</t>
    <phoneticPr fontId="2"/>
  </si>
  <si>
    <t>珠洲市仮設住宅集会所
（珠洲市正院町川尻1-39）</t>
    <rPh sb="0" eb="3">
      <t>スズシ</t>
    </rPh>
    <rPh sb="3" eb="5">
      <t>カセツ</t>
    </rPh>
    <rPh sb="5" eb="7">
      <t>ジュウタク</t>
    </rPh>
    <rPh sb="7" eb="10">
      <t>シュウカイショ</t>
    </rPh>
    <rPh sb="12" eb="14">
      <t>スズ</t>
    </rPh>
    <rPh sb="14" eb="15">
      <t>シ</t>
    </rPh>
    <rPh sb="15" eb="17">
      <t>ショウイン</t>
    </rPh>
    <rPh sb="17" eb="18">
      <t>マチ</t>
    </rPh>
    <rPh sb="18" eb="20">
      <t>カワジリ</t>
    </rPh>
    <phoneticPr fontId="2"/>
  </si>
  <si>
    <r>
      <rPr>
        <sz val="11"/>
        <color theme="1"/>
        <rFont val="ＭＳ Ｐゴシック"/>
        <family val="3"/>
        <charset val="128"/>
      </rPr>
      <t>令和7年度　アーツカウンシル金沢　能登復興支援助成</t>
    </r>
    <r>
      <rPr>
        <sz val="14"/>
        <color theme="1"/>
        <rFont val="ＭＳ Ｐゴシック"/>
        <family val="3"/>
        <charset val="128"/>
      </rPr>
      <t xml:space="preserve">
車両燃料費計算書</t>
    </r>
    <phoneticPr fontId="2"/>
  </si>
  <si>
    <r>
      <t xml:space="preserve">単価
</t>
    </r>
    <r>
      <rPr>
        <sz val="9"/>
        <color theme="1"/>
        <rFont val="游ゴシック"/>
        <family val="3"/>
        <charset val="128"/>
        <scheme val="minor"/>
      </rPr>
      <t>(28円/km)</t>
    </r>
    <phoneticPr fontId="2"/>
  </si>
  <si>
    <t>（単価：志賀町4,000円、七尾市6,000円、穴水町6,000円、輪島市7,000円、能登町7,000円、珠洲市8,000円）</t>
    <rPh sb="1" eb="3">
      <t>タンカ</t>
    </rPh>
    <phoneticPr fontId="2"/>
  </si>
  <si>
    <t>（単価：志賀町4,000円、七尾市6,000円、穴水町6,000円、輪島市7,000円、能登町7,000円、珠洲市8,000円）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</si>
</sst>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.0_);[Red]\(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38" fontId="0" fillId="0" borderId="5" xfId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9" xfId="0" applyNumberFormat="1" applyBorder="1">
      <alignment vertical="center"/>
    </xf>
    <xf numFmtId="0" fontId="4" fillId="0" borderId="0" xfId="0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5" fillId="0" borderId="1" xfId="0" applyNumberFormat="1" applyFont="1" applyBorder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5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76F0-3D73-4062-B0B4-0695D829983A}">
  <dimension ref="A1:K26"/>
  <sheetViews>
    <sheetView tabSelected="1" view="pageLayout" zoomScaleNormal="100" workbookViewId="0">
      <selection activeCell="G6" sqref="G6"/>
    </sheetView>
  </sheetViews>
  <sheetFormatPr defaultRowHeight="18" x14ac:dyDescent="0.55000000000000004"/>
  <cols>
    <col min="1" max="2" width="8.9140625" customWidth="1"/>
    <col min="3" max="3" width="8.25" customWidth="1"/>
    <col min="4" max="5" width="5.33203125" customWidth="1"/>
    <col min="6" max="6" width="8.08203125" customWidth="1"/>
    <col min="7" max="11" width="8" customWidth="1"/>
  </cols>
  <sheetData>
    <row r="1" spans="1:11" ht="37.5" customHeight="1" x14ac:dyDescent="0.55000000000000004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x14ac:dyDescent="0.55000000000000004">
      <c r="A3" s="1" t="s">
        <v>3</v>
      </c>
      <c r="B3" s="1"/>
    </row>
    <row r="4" spans="1:11" x14ac:dyDescent="0.55000000000000004">
      <c r="A4" s="11" t="s">
        <v>20</v>
      </c>
      <c r="B4" s="11"/>
    </row>
    <row r="5" spans="1:11" ht="33" x14ac:dyDescent="0.55000000000000004">
      <c r="A5" s="4" t="s">
        <v>11</v>
      </c>
      <c r="B5" s="4" t="s">
        <v>12</v>
      </c>
      <c r="C5" s="40" t="s">
        <v>1</v>
      </c>
      <c r="D5" s="41"/>
      <c r="E5" s="42"/>
      <c r="F5" s="3" t="s">
        <v>7</v>
      </c>
      <c r="G5" s="4" t="s">
        <v>5</v>
      </c>
      <c r="H5" s="4" t="s">
        <v>2</v>
      </c>
    </row>
    <row r="6" spans="1:11" x14ac:dyDescent="0.55000000000000004">
      <c r="A6" s="2"/>
      <c r="B6" s="2"/>
      <c r="C6" s="27"/>
      <c r="D6" s="28"/>
      <c r="E6" s="29"/>
      <c r="F6" s="12"/>
      <c r="G6" s="6" t="str" cm="1">
        <f t="array" ref="G6">IFERROR(_xlfn.SWITCH(C6, "志賀町", 4000, "七尾市", 6000, "穴水町", 6000, "輪島市", 7000, "能登町", 7000, "珠洲市", 8000), "")</f>
        <v/>
      </c>
      <c r="H6" s="6" t="str">
        <f>IFERROR(F6*G6, "")</f>
        <v/>
      </c>
    </row>
    <row r="7" spans="1:11" x14ac:dyDescent="0.55000000000000004">
      <c r="A7" s="2"/>
      <c r="B7" s="2"/>
      <c r="C7" s="27"/>
      <c r="D7" s="28"/>
      <c r="E7" s="29"/>
      <c r="F7" s="12"/>
      <c r="G7" s="6" t="str" cm="1">
        <f t="array" ref="G7">IFERROR(_xlfn.SWITCH(C7, "志賀町", 5000, "七尾市", 7000, "穴水町", 8000, "輪島市", 9000, "能登町", 10000, "珠洲市", 11000), "")</f>
        <v/>
      </c>
      <c r="H7" s="6" t="str">
        <f>IFERROR(F7*G7, "")</f>
        <v/>
      </c>
    </row>
    <row r="8" spans="1:11" x14ac:dyDescent="0.55000000000000004">
      <c r="A8" s="2"/>
      <c r="B8" s="2"/>
      <c r="C8" s="27"/>
      <c r="D8" s="28"/>
      <c r="E8" s="29"/>
      <c r="F8" s="12"/>
      <c r="G8" s="6" t="str" cm="1">
        <f t="array" ref="G8">IFERROR(_xlfn.SWITCH(C8, "志賀町", 5000, "七尾市", 7000, "穴水町", 8000, "輪島市", 9000, "能登町", 10000, "珠洲市", 11000), "")</f>
        <v/>
      </c>
      <c r="H8" s="6" t="str">
        <f>IFERROR(F8*G8, "")</f>
        <v/>
      </c>
    </row>
    <row r="9" spans="1:11" x14ac:dyDescent="0.55000000000000004">
      <c r="A9" s="2"/>
      <c r="B9" s="2"/>
      <c r="C9" s="27"/>
      <c r="D9" s="28"/>
      <c r="E9" s="29"/>
      <c r="F9" s="12"/>
      <c r="G9" s="6" t="str" cm="1">
        <f t="array" ref="G9">IFERROR(_xlfn.SWITCH(C9, "志賀町", 5000, "七尾市", 7000, "穴水町", 8000, "輪島市", 9000, "能登町", 10000, "珠洲市", 11000), "")</f>
        <v/>
      </c>
      <c r="H9" s="6" t="str">
        <f>IFERROR(F9*G9, "")</f>
        <v/>
      </c>
    </row>
    <row r="10" spans="1:11" ht="18.5" thickBot="1" x14ac:dyDescent="0.6">
      <c r="A10" s="5"/>
      <c r="B10" s="5"/>
      <c r="C10" s="30"/>
      <c r="D10" s="31"/>
      <c r="E10" s="32"/>
      <c r="F10" s="13"/>
      <c r="G10" s="8" t="str" cm="1">
        <f t="array" ref="G10">IFERROR(_xlfn.SWITCH(C10, "志賀町", 5000, "七尾市", 7000, "穴水町", 8000, "輪島市", 9000, "能登町", 10000, "珠洲市", 11000), "")</f>
        <v/>
      </c>
      <c r="H10" s="8" t="str">
        <f>IFERROR(F10*G10, "")</f>
        <v/>
      </c>
    </row>
    <row r="11" spans="1:11" ht="18.5" thickTop="1" x14ac:dyDescent="0.55000000000000004">
      <c r="A11" s="33" t="s">
        <v>6</v>
      </c>
      <c r="B11" s="34"/>
      <c r="C11" s="34"/>
      <c r="D11" s="34"/>
      <c r="E11" s="34"/>
      <c r="F11" s="34"/>
      <c r="G11" s="35"/>
      <c r="H11" s="9">
        <f>SUM(H6:H10)</f>
        <v>0</v>
      </c>
    </row>
    <row r="14" spans="1:11" x14ac:dyDescent="0.55000000000000004">
      <c r="A14" t="s">
        <v>4</v>
      </c>
    </row>
    <row r="15" spans="1:11" ht="33" customHeight="1" x14ac:dyDescent="0.55000000000000004">
      <c r="A15" s="4" t="s">
        <v>0</v>
      </c>
      <c r="B15" s="43" t="s">
        <v>9</v>
      </c>
      <c r="C15" s="43"/>
      <c r="D15" s="43"/>
      <c r="E15" s="43" t="s">
        <v>8</v>
      </c>
      <c r="F15" s="43"/>
      <c r="G15" s="43"/>
      <c r="H15" s="3" t="s">
        <v>7</v>
      </c>
      <c r="I15" s="7" t="s">
        <v>10</v>
      </c>
      <c r="J15" s="3" t="s">
        <v>19</v>
      </c>
      <c r="K15" s="4" t="s">
        <v>2</v>
      </c>
    </row>
    <row r="16" spans="1:11" ht="36" customHeight="1" x14ac:dyDescent="0.55000000000000004">
      <c r="A16" s="2"/>
      <c r="B16" s="36"/>
      <c r="C16" s="36"/>
      <c r="D16" s="36"/>
      <c r="E16" s="36"/>
      <c r="F16" s="36"/>
      <c r="G16" s="36"/>
      <c r="H16" s="12"/>
      <c r="I16" s="12"/>
      <c r="J16" s="12" t="str">
        <f>IF(ISNUMBER(I16), 28, "")</f>
        <v/>
      </c>
      <c r="K16" s="12" t="str">
        <f t="shared" ref="K16:K25" si="0">IFERROR(H16*I16*J16, "")</f>
        <v/>
      </c>
    </row>
    <row r="17" spans="1:11" ht="36" customHeight="1" x14ac:dyDescent="0.55000000000000004">
      <c r="A17" s="2"/>
      <c r="B17" s="36"/>
      <c r="C17" s="36"/>
      <c r="D17" s="36"/>
      <c r="E17" s="36"/>
      <c r="F17" s="36"/>
      <c r="G17" s="36"/>
      <c r="H17" s="12"/>
      <c r="I17" s="12"/>
      <c r="J17" s="12" t="str">
        <f t="shared" ref="J17:J24" si="1">IF(ISNUMBER(I17), 28, "")</f>
        <v/>
      </c>
      <c r="K17" s="12" t="str">
        <f t="shared" si="0"/>
        <v/>
      </c>
    </row>
    <row r="18" spans="1:11" ht="36" customHeight="1" x14ac:dyDescent="0.55000000000000004">
      <c r="A18" s="2"/>
      <c r="B18" s="36"/>
      <c r="C18" s="36"/>
      <c r="D18" s="36"/>
      <c r="E18" s="36"/>
      <c r="F18" s="36"/>
      <c r="G18" s="36"/>
      <c r="H18" s="12"/>
      <c r="I18" s="12"/>
      <c r="J18" s="12" t="str">
        <f t="shared" si="1"/>
        <v/>
      </c>
      <c r="K18" s="12" t="str">
        <f t="shared" si="0"/>
        <v/>
      </c>
    </row>
    <row r="19" spans="1:11" ht="36" customHeight="1" x14ac:dyDescent="0.55000000000000004">
      <c r="A19" s="2"/>
      <c r="B19" s="36"/>
      <c r="C19" s="36"/>
      <c r="D19" s="36"/>
      <c r="E19" s="36"/>
      <c r="F19" s="36"/>
      <c r="G19" s="36"/>
      <c r="H19" s="12"/>
      <c r="I19" s="12"/>
      <c r="J19" s="12" t="str">
        <f t="shared" si="1"/>
        <v/>
      </c>
      <c r="K19" s="12" t="str">
        <f t="shared" si="0"/>
        <v/>
      </c>
    </row>
    <row r="20" spans="1:11" ht="36" customHeight="1" x14ac:dyDescent="0.55000000000000004">
      <c r="A20" s="2"/>
      <c r="B20" s="36"/>
      <c r="C20" s="36"/>
      <c r="D20" s="36"/>
      <c r="E20" s="36"/>
      <c r="F20" s="36"/>
      <c r="G20" s="36"/>
      <c r="H20" s="12"/>
      <c r="I20" s="12"/>
      <c r="J20" s="12" t="str">
        <f t="shared" si="1"/>
        <v/>
      </c>
      <c r="K20" s="12" t="str">
        <f t="shared" si="0"/>
        <v/>
      </c>
    </row>
    <row r="21" spans="1:11" ht="36" customHeight="1" x14ac:dyDescent="0.55000000000000004">
      <c r="A21" s="2"/>
      <c r="B21" s="36"/>
      <c r="C21" s="36"/>
      <c r="D21" s="36"/>
      <c r="E21" s="36"/>
      <c r="F21" s="36"/>
      <c r="G21" s="36"/>
      <c r="H21" s="12"/>
      <c r="I21" s="12"/>
      <c r="J21" s="12" t="str">
        <f t="shared" si="1"/>
        <v/>
      </c>
      <c r="K21" s="12" t="str">
        <f t="shared" si="0"/>
        <v/>
      </c>
    </row>
    <row r="22" spans="1:11" ht="36" customHeight="1" x14ac:dyDescent="0.55000000000000004">
      <c r="A22" s="2"/>
      <c r="B22" s="36"/>
      <c r="C22" s="36"/>
      <c r="D22" s="36"/>
      <c r="E22" s="36"/>
      <c r="F22" s="36"/>
      <c r="G22" s="36"/>
      <c r="H22" s="12"/>
      <c r="I22" s="12"/>
      <c r="J22" s="12" t="str">
        <f t="shared" si="1"/>
        <v/>
      </c>
      <c r="K22" s="12" t="str">
        <f t="shared" si="0"/>
        <v/>
      </c>
    </row>
    <row r="23" spans="1:11" ht="36" customHeight="1" x14ac:dyDescent="0.55000000000000004">
      <c r="A23" s="2"/>
      <c r="B23" s="36"/>
      <c r="C23" s="36"/>
      <c r="D23" s="36"/>
      <c r="E23" s="36"/>
      <c r="F23" s="36"/>
      <c r="G23" s="36"/>
      <c r="H23" s="12"/>
      <c r="I23" s="12"/>
      <c r="J23" s="12" t="str">
        <f t="shared" si="1"/>
        <v/>
      </c>
      <c r="K23" s="12" t="str">
        <f t="shared" si="0"/>
        <v/>
      </c>
    </row>
    <row r="24" spans="1:11" ht="36" customHeight="1" x14ac:dyDescent="0.55000000000000004">
      <c r="A24" s="2"/>
      <c r="B24" s="36"/>
      <c r="C24" s="36"/>
      <c r="D24" s="36"/>
      <c r="E24" s="36"/>
      <c r="F24" s="36"/>
      <c r="G24" s="36"/>
      <c r="H24" s="12"/>
      <c r="I24" s="12"/>
      <c r="J24" s="12" t="str">
        <f t="shared" si="1"/>
        <v/>
      </c>
      <c r="K24" s="12" t="str">
        <f t="shared" si="0"/>
        <v/>
      </c>
    </row>
    <row r="25" spans="1:11" ht="36" customHeight="1" thickBot="1" x14ac:dyDescent="0.6">
      <c r="A25" s="5"/>
      <c r="B25" s="37"/>
      <c r="C25" s="37"/>
      <c r="D25" s="37"/>
      <c r="E25" s="37"/>
      <c r="F25" s="37"/>
      <c r="G25" s="37"/>
      <c r="H25" s="13"/>
      <c r="I25" s="13"/>
      <c r="J25" s="13" t="str">
        <f>IF(ISNUMBER(I25), 28, "")</f>
        <v/>
      </c>
      <c r="K25" s="13" t="str">
        <f t="shared" si="0"/>
        <v/>
      </c>
    </row>
    <row r="26" spans="1:11" ht="18.5" thickTop="1" x14ac:dyDescent="0.55000000000000004">
      <c r="A26" s="24" t="s">
        <v>6</v>
      </c>
      <c r="B26" s="25"/>
      <c r="C26" s="25"/>
      <c r="D26" s="25"/>
      <c r="E26" s="25"/>
      <c r="F26" s="25"/>
      <c r="G26" s="25"/>
      <c r="H26" s="25"/>
      <c r="I26" s="25"/>
      <c r="J26" s="26"/>
      <c r="K26" s="10">
        <f>SUM(K16:K25)</f>
        <v>0</v>
      </c>
    </row>
  </sheetData>
  <mergeCells count="31">
    <mergeCell ref="B21:D21"/>
    <mergeCell ref="E21:G21"/>
    <mergeCell ref="B22:D22"/>
    <mergeCell ref="E22:G22"/>
    <mergeCell ref="E18:G18"/>
    <mergeCell ref="A1:K1"/>
    <mergeCell ref="B19:D19"/>
    <mergeCell ref="E19:G19"/>
    <mergeCell ref="B20:D20"/>
    <mergeCell ref="E20:G20"/>
    <mergeCell ref="C5:E5"/>
    <mergeCell ref="E15:G15"/>
    <mergeCell ref="B15:D15"/>
    <mergeCell ref="B16:D16"/>
    <mergeCell ref="E16:G16"/>
    <mergeCell ref="A26:J26"/>
    <mergeCell ref="C6:E6"/>
    <mergeCell ref="C7:E7"/>
    <mergeCell ref="C8:E8"/>
    <mergeCell ref="C9:E9"/>
    <mergeCell ref="C10:E10"/>
    <mergeCell ref="A11:G11"/>
    <mergeCell ref="B23:D23"/>
    <mergeCell ref="E23:G23"/>
    <mergeCell ref="B24:D24"/>
    <mergeCell ref="E24:G24"/>
    <mergeCell ref="B25:D25"/>
    <mergeCell ref="E25:G25"/>
    <mergeCell ref="B17:D17"/>
    <mergeCell ref="E17:G17"/>
    <mergeCell ref="B18:D18"/>
  </mergeCells>
  <phoneticPr fontId="2"/>
  <dataValidations count="1">
    <dataValidation type="list" allowBlank="1" showInputMessage="1" showErrorMessage="1" sqref="C6:C10" xr:uid="{B02B679F-6E6E-4723-ACE4-49D76E4B8B33}">
      <formula1>"志賀町, 七尾市, 穴水町, 輪島市, 能登町, 珠洲市"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0436-A28B-4C78-9D17-62C86112B8F3}">
  <dimension ref="A1:K26"/>
  <sheetViews>
    <sheetView view="pageLayout" zoomScaleNormal="100" workbookViewId="0">
      <selection activeCell="J16" sqref="J16"/>
    </sheetView>
  </sheetViews>
  <sheetFormatPr defaultRowHeight="18" x14ac:dyDescent="0.55000000000000004"/>
  <cols>
    <col min="1" max="2" width="8.9140625" customWidth="1"/>
    <col min="3" max="3" width="8.25" customWidth="1"/>
    <col min="4" max="5" width="5.33203125" customWidth="1"/>
    <col min="6" max="6" width="8.08203125" customWidth="1"/>
    <col min="7" max="11" width="8" customWidth="1"/>
  </cols>
  <sheetData>
    <row r="1" spans="1:11" ht="37.5" customHeight="1" x14ac:dyDescent="0.55000000000000004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x14ac:dyDescent="0.55000000000000004">
      <c r="A3" s="1" t="s">
        <v>3</v>
      </c>
      <c r="B3" s="1"/>
    </row>
    <row r="4" spans="1:11" x14ac:dyDescent="0.55000000000000004">
      <c r="A4" s="11" t="s">
        <v>21</v>
      </c>
      <c r="B4" s="11"/>
    </row>
    <row r="5" spans="1:11" ht="33" x14ac:dyDescent="0.55000000000000004">
      <c r="A5" s="21" t="s">
        <v>11</v>
      </c>
      <c r="B5" s="21" t="s">
        <v>12</v>
      </c>
      <c r="C5" s="47" t="s">
        <v>1</v>
      </c>
      <c r="D5" s="48"/>
      <c r="E5" s="49"/>
      <c r="F5" s="22" t="s">
        <v>7</v>
      </c>
      <c r="G5" s="4" t="s">
        <v>5</v>
      </c>
      <c r="H5" s="4" t="s">
        <v>2</v>
      </c>
    </row>
    <row r="6" spans="1:11" x14ac:dyDescent="0.55000000000000004">
      <c r="A6" s="15">
        <v>45323</v>
      </c>
      <c r="B6" s="15">
        <v>45324</v>
      </c>
      <c r="C6" s="50" t="s">
        <v>13</v>
      </c>
      <c r="D6" s="51"/>
      <c r="E6" s="52"/>
      <c r="F6" s="16">
        <v>1</v>
      </c>
      <c r="G6" s="17">
        <v>6000</v>
      </c>
      <c r="H6" s="17">
        <f>IFERROR(F6*G6, "")</f>
        <v>6000</v>
      </c>
    </row>
    <row r="7" spans="1:11" x14ac:dyDescent="0.55000000000000004">
      <c r="A7" s="14"/>
      <c r="B7" s="14"/>
      <c r="C7" s="27"/>
      <c r="D7" s="28"/>
      <c r="E7" s="29"/>
      <c r="F7" s="12"/>
      <c r="G7" s="6" t="str" cm="1">
        <f t="array" ref="G7">IFERROR(_xlfn.SWITCH(C7, "志賀町", 5000, "七尾市", 7000, "穴水町", 8000, "輪島市", 9000, "能登町", 10000, "珠洲市", 11000), "")</f>
        <v/>
      </c>
      <c r="H7" s="6" t="str">
        <f>IFERROR(F7*G7, "")</f>
        <v/>
      </c>
    </row>
    <row r="8" spans="1:11" x14ac:dyDescent="0.55000000000000004">
      <c r="A8" s="2"/>
      <c r="B8" s="2"/>
      <c r="C8" s="27"/>
      <c r="D8" s="28"/>
      <c r="E8" s="29"/>
      <c r="F8" s="12"/>
      <c r="G8" s="6" t="str" cm="1">
        <f t="array" ref="G8">IFERROR(_xlfn.SWITCH(C8, "志賀町", 5000, "七尾市", 7000, "穴水町", 8000, "輪島市", 9000, "能登町", 10000, "珠洲市", 11000), "")</f>
        <v/>
      </c>
      <c r="H8" s="6" t="str">
        <f>IFERROR(F8*G8, "")</f>
        <v/>
      </c>
    </row>
    <row r="9" spans="1:11" x14ac:dyDescent="0.55000000000000004">
      <c r="A9" s="2"/>
      <c r="B9" s="2"/>
      <c r="C9" s="27"/>
      <c r="D9" s="28"/>
      <c r="E9" s="29"/>
      <c r="F9" s="12"/>
      <c r="G9" s="6" t="str" cm="1">
        <f t="array" ref="G9">IFERROR(_xlfn.SWITCH(C9, "志賀町", 5000, "七尾市", 7000, "穴水町", 8000, "輪島市", 9000, "能登町", 10000, "珠洲市", 11000), "")</f>
        <v/>
      </c>
      <c r="H9" s="6" t="str">
        <f>IFERROR(F9*G9, "")</f>
        <v/>
      </c>
    </row>
    <row r="10" spans="1:11" ht="18.5" thickBot="1" x14ac:dyDescent="0.6">
      <c r="A10" s="5"/>
      <c r="B10" s="5"/>
      <c r="C10" s="30"/>
      <c r="D10" s="31"/>
      <c r="E10" s="32"/>
      <c r="F10" s="13"/>
      <c r="G10" s="8" t="str" cm="1">
        <f t="array" ref="G10">IFERROR(_xlfn.SWITCH(C10, "志賀町", 5000, "七尾市", 7000, "穴水町", 8000, "輪島市", 9000, "能登町", 10000, "珠洲市", 11000), "")</f>
        <v/>
      </c>
      <c r="H10" s="8" t="str">
        <f>IFERROR(F10*G10, "")</f>
        <v/>
      </c>
    </row>
    <row r="11" spans="1:11" ht="18.5" thickTop="1" x14ac:dyDescent="0.55000000000000004">
      <c r="A11" s="33" t="s">
        <v>6</v>
      </c>
      <c r="B11" s="34"/>
      <c r="C11" s="34"/>
      <c r="D11" s="34"/>
      <c r="E11" s="34"/>
      <c r="F11" s="34"/>
      <c r="G11" s="35"/>
      <c r="H11" s="9">
        <f>SUM(H6:H10)</f>
        <v>6000</v>
      </c>
    </row>
    <row r="14" spans="1:11" x14ac:dyDescent="0.55000000000000004">
      <c r="A14" t="s">
        <v>4</v>
      </c>
    </row>
    <row r="15" spans="1:11" ht="33" customHeight="1" x14ac:dyDescent="0.55000000000000004">
      <c r="A15" s="21" t="s">
        <v>0</v>
      </c>
      <c r="B15" s="46" t="s">
        <v>9</v>
      </c>
      <c r="C15" s="46"/>
      <c r="D15" s="46"/>
      <c r="E15" s="46" t="s">
        <v>8</v>
      </c>
      <c r="F15" s="46"/>
      <c r="G15" s="46"/>
      <c r="H15" s="22" t="s">
        <v>7</v>
      </c>
      <c r="I15" s="23" t="s">
        <v>10</v>
      </c>
      <c r="J15" s="3" t="s">
        <v>19</v>
      </c>
      <c r="K15" s="4" t="s">
        <v>2</v>
      </c>
    </row>
    <row r="16" spans="1:11" ht="36" customHeight="1" x14ac:dyDescent="0.55000000000000004">
      <c r="A16" s="15">
        <v>45352</v>
      </c>
      <c r="B16" s="44" t="s">
        <v>14</v>
      </c>
      <c r="C16" s="45"/>
      <c r="D16" s="45"/>
      <c r="E16" s="44" t="s">
        <v>15</v>
      </c>
      <c r="F16" s="45"/>
      <c r="G16" s="45"/>
      <c r="H16" s="16">
        <v>1</v>
      </c>
      <c r="I16" s="20">
        <v>86.1</v>
      </c>
      <c r="J16" s="16">
        <v>28</v>
      </c>
      <c r="K16" s="16">
        <f>IFERROR(ROUNDUP(H16*I16*J16, 0), "")</f>
        <v>2411</v>
      </c>
    </row>
    <row r="17" spans="1:11" ht="36" customHeight="1" x14ac:dyDescent="0.55000000000000004">
      <c r="A17" s="15">
        <v>45353</v>
      </c>
      <c r="B17" s="44" t="s">
        <v>16</v>
      </c>
      <c r="C17" s="45"/>
      <c r="D17" s="45"/>
      <c r="E17" s="44" t="s">
        <v>17</v>
      </c>
      <c r="F17" s="45"/>
      <c r="G17" s="45"/>
      <c r="H17" s="16">
        <v>1</v>
      </c>
      <c r="I17" s="20">
        <v>90.1</v>
      </c>
      <c r="J17" s="16">
        <v>28</v>
      </c>
      <c r="K17" s="16">
        <f t="shared" ref="K17:K25" si="0">IFERROR(H17*I17*J17, "")</f>
        <v>2522.7999999999997</v>
      </c>
    </row>
    <row r="18" spans="1:11" ht="36" customHeight="1" x14ac:dyDescent="0.55000000000000004">
      <c r="A18" s="15">
        <v>45354</v>
      </c>
      <c r="B18" s="44" t="s">
        <v>17</v>
      </c>
      <c r="C18" s="45"/>
      <c r="D18" s="45"/>
      <c r="E18" s="44" t="s">
        <v>14</v>
      </c>
      <c r="F18" s="45"/>
      <c r="G18" s="45"/>
      <c r="H18" s="16">
        <v>1</v>
      </c>
      <c r="I18" s="20">
        <v>140.6</v>
      </c>
      <c r="J18" s="16">
        <v>28</v>
      </c>
      <c r="K18" s="16">
        <f t="shared" si="0"/>
        <v>3936.7999999999997</v>
      </c>
    </row>
    <row r="19" spans="1:11" ht="36" customHeight="1" x14ac:dyDescent="0.55000000000000004">
      <c r="A19" s="14"/>
      <c r="B19" s="36"/>
      <c r="C19" s="36"/>
      <c r="D19" s="36"/>
      <c r="E19" s="36"/>
      <c r="F19" s="36"/>
      <c r="G19" s="36"/>
      <c r="H19" s="12"/>
      <c r="I19" s="18"/>
      <c r="J19" s="12" t="str">
        <f t="shared" ref="J19:J25" si="1">IF(ISNUMBER(H19), 37, "")</f>
        <v/>
      </c>
      <c r="K19" s="12" t="str">
        <f t="shared" si="0"/>
        <v/>
      </c>
    </row>
    <row r="20" spans="1:11" ht="36" customHeight="1" x14ac:dyDescent="0.55000000000000004">
      <c r="A20" s="2"/>
      <c r="B20" s="36"/>
      <c r="C20" s="36"/>
      <c r="D20" s="36"/>
      <c r="E20" s="36"/>
      <c r="F20" s="36"/>
      <c r="G20" s="36"/>
      <c r="H20" s="12"/>
      <c r="I20" s="18"/>
      <c r="J20" s="12" t="str">
        <f t="shared" si="1"/>
        <v/>
      </c>
      <c r="K20" s="12" t="str">
        <f t="shared" si="0"/>
        <v/>
      </c>
    </row>
    <row r="21" spans="1:11" ht="36" customHeight="1" x14ac:dyDescent="0.55000000000000004">
      <c r="A21" s="2"/>
      <c r="B21" s="36"/>
      <c r="C21" s="36"/>
      <c r="D21" s="36"/>
      <c r="E21" s="36"/>
      <c r="F21" s="36"/>
      <c r="G21" s="36"/>
      <c r="H21" s="12"/>
      <c r="I21" s="18"/>
      <c r="J21" s="12" t="str">
        <f t="shared" si="1"/>
        <v/>
      </c>
      <c r="K21" s="12" t="str">
        <f t="shared" si="0"/>
        <v/>
      </c>
    </row>
    <row r="22" spans="1:11" ht="36" customHeight="1" x14ac:dyDescent="0.55000000000000004">
      <c r="A22" s="2"/>
      <c r="B22" s="36"/>
      <c r="C22" s="36"/>
      <c r="D22" s="36"/>
      <c r="E22" s="36"/>
      <c r="F22" s="36"/>
      <c r="G22" s="36"/>
      <c r="H22" s="12"/>
      <c r="I22" s="18"/>
      <c r="J22" s="12" t="str">
        <f t="shared" si="1"/>
        <v/>
      </c>
      <c r="K22" s="12" t="str">
        <f t="shared" si="0"/>
        <v/>
      </c>
    </row>
    <row r="23" spans="1:11" ht="36" customHeight="1" x14ac:dyDescent="0.55000000000000004">
      <c r="A23" s="2"/>
      <c r="B23" s="36"/>
      <c r="C23" s="36"/>
      <c r="D23" s="36"/>
      <c r="E23" s="36"/>
      <c r="F23" s="36"/>
      <c r="G23" s="36"/>
      <c r="H23" s="12"/>
      <c r="I23" s="18"/>
      <c r="J23" s="12" t="str">
        <f t="shared" si="1"/>
        <v/>
      </c>
      <c r="K23" s="12" t="str">
        <f t="shared" si="0"/>
        <v/>
      </c>
    </row>
    <row r="24" spans="1:11" ht="36" customHeight="1" x14ac:dyDescent="0.55000000000000004">
      <c r="A24" s="2"/>
      <c r="B24" s="36"/>
      <c r="C24" s="36"/>
      <c r="D24" s="36"/>
      <c r="E24" s="36"/>
      <c r="F24" s="36"/>
      <c r="G24" s="36"/>
      <c r="H24" s="12"/>
      <c r="I24" s="18"/>
      <c r="J24" s="12" t="str">
        <f t="shared" si="1"/>
        <v/>
      </c>
      <c r="K24" s="12" t="str">
        <f t="shared" si="0"/>
        <v/>
      </c>
    </row>
    <row r="25" spans="1:11" ht="36" customHeight="1" thickBot="1" x14ac:dyDescent="0.6">
      <c r="A25" s="5"/>
      <c r="B25" s="37"/>
      <c r="C25" s="37"/>
      <c r="D25" s="37"/>
      <c r="E25" s="37"/>
      <c r="F25" s="37"/>
      <c r="G25" s="37"/>
      <c r="H25" s="13"/>
      <c r="I25" s="19"/>
      <c r="J25" s="13" t="str">
        <f t="shared" si="1"/>
        <v/>
      </c>
      <c r="K25" s="13" t="str">
        <f t="shared" si="0"/>
        <v/>
      </c>
    </row>
    <row r="26" spans="1:11" ht="18.5" thickTop="1" x14ac:dyDescent="0.55000000000000004">
      <c r="A26" s="24" t="s">
        <v>6</v>
      </c>
      <c r="B26" s="25"/>
      <c r="C26" s="25"/>
      <c r="D26" s="25"/>
      <c r="E26" s="25"/>
      <c r="F26" s="25"/>
      <c r="G26" s="25"/>
      <c r="H26" s="25"/>
      <c r="I26" s="25"/>
      <c r="J26" s="26"/>
      <c r="K26" s="10">
        <f>SUM(K16:K25)</f>
        <v>8870.5999999999985</v>
      </c>
    </row>
  </sheetData>
  <mergeCells count="31">
    <mergeCell ref="A1:K1"/>
    <mergeCell ref="C10:E10"/>
    <mergeCell ref="A11:G11"/>
    <mergeCell ref="B15:D15"/>
    <mergeCell ref="E15:G15"/>
    <mergeCell ref="C9:E9"/>
    <mergeCell ref="C5:E5"/>
    <mergeCell ref="C6:E6"/>
    <mergeCell ref="C7:E7"/>
    <mergeCell ref="C8:E8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A26:J26"/>
    <mergeCell ref="B23:D23"/>
    <mergeCell ref="E23:G23"/>
    <mergeCell ref="B24:D24"/>
    <mergeCell ref="E24:G24"/>
    <mergeCell ref="B25:D25"/>
    <mergeCell ref="E25:G25"/>
  </mergeCells>
  <phoneticPr fontId="2"/>
  <dataValidations count="1">
    <dataValidation type="list" allowBlank="1" showInputMessage="1" showErrorMessage="1" sqref="C6:C10" xr:uid="{B2BE0591-1AB4-4103-AEE4-1FA2E049D999}">
      <formula1>"志賀町, 七尾市, 穴水町, 輪島市, 能登町, 珠洲市"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車両燃料費計算書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ZN-gei-souR0602</dc:creator>
  <cp:lastModifiedBy>ZN-gei-souR0602</cp:lastModifiedBy>
  <cp:lastPrinted>2025-02-12T02:23:06Z</cp:lastPrinted>
  <dcterms:created xsi:type="dcterms:W3CDTF">2024-12-12T05:56:58Z</dcterms:created>
  <dcterms:modified xsi:type="dcterms:W3CDTF">2025-04-09T00:10:46Z</dcterms:modified>
</cp:coreProperties>
</file>